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marta\Transparencia\2024\"/>
    </mc:Choice>
  </mc:AlternateContent>
  <xr:revisionPtr revIDLastSave="0" documentId="13_ncr:1_{EE3E0393-C964-453F-9861-E93BB643E464}" xr6:coauthVersionLast="47" xr6:coauthVersionMax="47" xr10:uidLastSave="{00000000-0000-0000-0000-000000000000}"/>
  <bookViews>
    <workbookView xWindow="14685" yWindow="735" windowWidth="13545" windowHeight="11040" xr2:uid="{D2705528-EDB7-4D24-9C1F-3B2D3A28405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E12" i="1"/>
  <c r="C12" i="1"/>
  <c r="E10" i="1"/>
  <c r="C10" i="1"/>
  <c r="E9" i="1"/>
  <c r="E13" i="1" s="1"/>
  <c r="C9" i="1"/>
  <c r="C8" i="1"/>
  <c r="F7" i="1"/>
  <c r="F13" i="1" s="1"/>
  <c r="G9" i="1" l="1"/>
  <c r="G8" i="1"/>
  <c r="G12" i="1"/>
  <c r="D10" i="1"/>
  <c r="G7" i="1" l="1"/>
  <c r="G11" i="1"/>
  <c r="G10" i="1"/>
  <c r="D7" i="1"/>
  <c r="D12" i="1"/>
  <c r="D11" i="1"/>
  <c r="D8" i="1"/>
  <c r="D9" i="1"/>
  <c r="G13" i="1" l="1"/>
</calcChain>
</file>

<file path=xl/sharedStrings.xml><?xml version="1.0" encoding="utf-8"?>
<sst xmlns="http://schemas.openxmlformats.org/spreadsheetml/2006/main" count="19" uniqueCount="19">
  <si>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</si>
  <si>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t xml:space="preserve">Kontratu kopurua
</t>
    </r>
    <r>
      <rPr>
        <sz val="11"/>
        <color rgb="FF000000"/>
        <rFont val="Calibri"/>
        <family val="2"/>
      </rPr>
      <t>Número de contratos</t>
    </r>
  </si>
  <si>
    <t>%</t>
  </si>
  <si>
    <r>
      <t xml:space="preserve">Esleitutako zenbatekoa € (BEZa barne)
</t>
    </r>
    <r>
      <rPr>
        <sz val="11"/>
        <color rgb="FF000000"/>
        <rFont val="Calibri"/>
        <family val="2"/>
      </rPr>
      <t>Importe de adjudicación €</t>
    </r>
    <r>
      <rPr>
        <b/>
        <sz val="11"/>
        <color indexed="8"/>
        <rFont val="Calibri"/>
        <family val="2"/>
      </rPr>
      <t xml:space="preserve"> </t>
    </r>
    <r>
      <rPr>
        <sz val="11"/>
        <color rgb="FF000000"/>
        <rFont val="Calibri"/>
        <family val="2"/>
      </rPr>
      <t>(IVA excluido)</t>
    </r>
  </si>
  <si>
    <r>
      <t xml:space="preserve">ETEei esleitutako zenbatekoa, guztira
</t>
    </r>
    <r>
      <rPr>
        <sz val="11"/>
        <color rgb="FF000000"/>
        <rFont val="Calibri"/>
        <family val="2"/>
      </rPr>
      <t>Importe total adjudicado a PYMES</t>
    </r>
  </si>
  <si>
    <r>
      <t xml:space="preserve">ETEei esleitutakoen ehunekoa
</t>
    </r>
    <r>
      <rPr>
        <sz val="11"/>
        <color theme="1"/>
        <rFont val="Calibri"/>
        <family val="2"/>
        <scheme val="minor"/>
      </rPr>
      <t>Porcentaje de adjudicación a PYMES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</si>
  <si>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</si>
  <si>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</si>
  <si>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</si>
  <si>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</si>
  <si>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</si>
  <si>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</si>
  <si>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t>Guztira/</t>
    </r>
    <r>
      <rPr>
        <sz val="11"/>
        <color rgb="FF000000"/>
        <rFont val="Calibri"/>
        <family val="2"/>
      </rPr>
      <t>Total</t>
    </r>
  </si>
  <si>
    <t>OHARRAK / NOTAS</t>
  </si>
  <si>
    <t xml:space="preserve">* 5.000 eurotik gorako zenbatekoa duten kontratu txikiak soilik hartzen dira kontuan,  BEZa barne. </t>
  </si>
  <si>
    <t xml:space="preserve">* únicamente se incluyen aquellos contratos menores con un importe superior a 5.000€ IVA incluido. </t>
  </si>
  <si>
    <t>Estatistikak - Kontratazio-espedienteak (ETEak) - ETEen 2024 urteko aldia (prozeduraren arabera)
Estadisticas - Expedientes de contratación (PYMES) - periodo anual 2024 PYMES (por procedimiento)</t>
  </si>
  <si>
    <t>*se incluyen contratos correspondientes al ejercicio 2024. No se incluyen aquellos contratos adjudicados en el ejercicio 2024 con inicio de ejecucion a partir de 1/01/2025</t>
  </si>
  <si>
    <t>* 2024ko ekitaldiko kontratuak hartzen dira kontuan. Ez dira kontuan hartzen 2024ko ekitaldian esleitutako kontratuak, 2025ko urtarrilaren 1ean egikaritzen hasi zirenak.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</si>
</sst>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9" fontId="3" fillId="5" borderId="1" xfId="1" applyFont="1" applyFill="1" applyBorder="1" applyAlignment="1">
      <alignment horizontal="center"/>
    </xf>
    <xf numFmtId="4" fontId="6" fillId="6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3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\marta\Transparencia\2023\Kontratuak%20estatistika_contratos%20estad&#237;stica_arabat2023.xlsx" TargetMode="External"/><Relationship Id="rId1" Type="http://schemas.openxmlformats.org/officeDocument/2006/relationships/externalLinkPath" Target="/Transparencia/2023/Kontratuak%20estatistika_contratos%20estad&#237;stica_araba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rtea_año"/>
      <sheetName val="Estadistica Pymes"/>
      <sheetName val="detalle"/>
    </sheetNames>
    <sheetDataSet>
      <sheetData sheetId="0">
        <row r="30">
          <cell r="C30">
            <v>1</v>
          </cell>
        </row>
        <row r="31">
          <cell r="C31">
            <v>0</v>
          </cell>
          <cell r="E31">
            <v>0</v>
          </cell>
        </row>
        <row r="32">
          <cell r="C32">
            <v>0</v>
          </cell>
          <cell r="E32">
            <v>0</v>
          </cell>
        </row>
        <row r="34">
          <cell r="C34">
            <v>0</v>
          </cell>
          <cell r="E3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E8AC-B6C9-4039-8D3E-EBD85D2E21EF}">
  <dimension ref="A1:H25"/>
  <sheetViews>
    <sheetView tabSelected="1" topLeftCell="C2" workbookViewId="0">
      <selection activeCell="C14" sqref="C14"/>
    </sheetView>
  </sheetViews>
  <sheetFormatPr baseColWidth="10" defaultRowHeight="15" x14ac:dyDescent="0.25"/>
  <cols>
    <col min="2" max="2" width="31.85546875" customWidth="1"/>
    <col min="3" max="3" width="17.5703125" customWidth="1"/>
    <col min="5" max="6" width="29" customWidth="1"/>
    <col min="7" max="7" width="33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1.5" customHeight="1" x14ac:dyDescent="0.25">
      <c r="A3" s="1"/>
      <c r="B3" s="14" t="s">
        <v>16</v>
      </c>
      <c r="C3" s="14"/>
      <c r="D3" s="14"/>
      <c r="E3" s="14"/>
      <c r="F3" s="14"/>
      <c r="G3" s="14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1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1"/>
    </row>
    <row r="7" spans="1:8" ht="25.5" x14ac:dyDescent="0.25">
      <c r="A7" s="1"/>
      <c r="B7" s="3" t="s">
        <v>6</v>
      </c>
      <c r="C7" s="4">
        <v>1</v>
      </c>
      <c r="D7" s="5">
        <f>+C7*$D$13/$C$13</f>
        <v>0.25</v>
      </c>
      <c r="E7" s="6">
        <v>38179.35</v>
      </c>
      <c r="F7" s="6">
        <f>+[1]detalle!I2+[1]detalle!I3</f>
        <v>0</v>
      </c>
      <c r="G7" s="5">
        <f>+F7*1/$E$13</f>
        <v>0</v>
      </c>
      <c r="H7" s="1"/>
    </row>
    <row r="8" spans="1:8" ht="25.5" x14ac:dyDescent="0.25">
      <c r="A8" s="1"/>
      <c r="B8" s="3" t="s">
        <v>7</v>
      </c>
      <c r="C8" s="4">
        <f>+[1]Urtea_año!C30</f>
        <v>1</v>
      </c>
      <c r="D8" s="5">
        <f t="shared" ref="D8:D12" si="0">+C8*$D$13/$C$13</f>
        <v>0.25</v>
      </c>
      <c r="E8" s="6">
        <v>28684</v>
      </c>
      <c r="F8" s="6">
        <v>28684</v>
      </c>
      <c r="G8" s="5">
        <f>+F8*1/$E$13</f>
        <v>0.34826169649486088</v>
      </c>
      <c r="H8" s="1"/>
    </row>
    <row r="9" spans="1:8" ht="25.5" x14ac:dyDescent="0.25">
      <c r="A9" s="1"/>
      <c r="B9" s="3" t="s">
        <v>8</v>
      </c>
      <c r="C9" s="4">
        <f>+[1]Urtea_año!C31</f>
        <v>0</v>
      </c>
      <c r="D9" s="5">
        <f t="shared" si="0"/>
        <v>0</v>
      </c>
      <c r="E9" s="6">
        <f>+[1]Urtea_año!E31</f>
        <v>0</v>
      </c>
      <c r="F9" s="6">
        <v>0</v>
      </c>
      <c r="G9" s="5">
        <f>+F9*1/$E$13</f>
        <v>0</v>
      </c>
      <c r="H9" s="1"/>
    </row>
    <row r="10" spans="1:8" x14ac:dyDescent="0.25">
      <c r="A10" s="1"/>
      <c r="B10" s="3" t="s">
        <v>9</v>
      </c>
      <c r="C10" s="4">
        <f>+[1]Urtea_año!C32</f>
        <v>0</v>
      </c>
      <c r="D10" s="5">
        <f t="shared" si="0"/>
        <v>0</v>
      </c>
      <c r="E10" s="6">
        <f>+[1]Urtea_año!E32</f>
        <v>0</v>
      </c>
      <c r="F10" s="6">
        <v>0</v>
      </c>
      <c r="G10" s="5">
        <f t="shared" ref="G10:G12" si="1">+F10*1/$E$13</f>
        <v>0</v>
      </c>
      <c r="H10" s="1"/>
    </row>
    <row r="11" spans="1:8" ht="25.5" x14ac:dyDescent="0.25">
      <c r="A11" s="1"/>
      <c r="B11" s="3" t="s">
        <v>10</v>
      </c>
      <c r="C11" s="4">
        <v>2</v>
      </c>
      <c r="D11" s="5">
        <f t="shared" si="0"/>
        <v>0.5</v>
      </c>
      <c r="E11" s="6">
        <v>15500</v>
      </c>
      <c r="F11" s="6">
        <v>10000</v>
      </c>
      <c r="G11" s="5">
        <f t="shared" si="1"/>
        <v>0.1214132256640848</v>
      </c>
      <c r="H11" s="1"/>
    </row>
    <row r="12" spans="1:8" ht="38.25" x14ac:dyDescent="0.25">
      <c r="A12" s="1"/>
      <c r="B12" s="3" t="s">
        <v>11</v>
      </c>
      <c r="C12" s="4">
        <f>+[1]Urtea_año!C34</f>
        <v>0</v>
      </c>
      <c r="D12" s="5">
        <f t="shared" si="0"/>
        <v>0</v>
      </c>
      <c r="E12" s="6">
        <f>+[1]Urtea_año!E34</f>
        <v>0</v>
      </c>
      <c r="F12" s="6">
        <v>0</v>
      </c>
      <c r="G12" s="5">
        <f t="shared" si="1"/>
        <v>0</v>
      </c>
      <c r="H12" s="1"/>
    </row>
    <row r="13" spans="1:8" x14ac:dyDescent="0.25">
      <c r="A13" s="1"/>
      <c r="B13" s="7" t="s">
        <v>12</v>
      </c>
      <c r="C13" s="8">
        <f>SUM(C7:C12)</f>
        <v>4</v>
      </c>
      <c r="D13" s="9">
        <v>1</v>
      </c>
      <c r="E13" s="10">
        <f>SUM(E7:E12)</f>
        <v>82363.350000000006</v>
      </c>
      <c r="F13" s="10">
        <f>SUM(F7:F12)</f>
        <v>38684</v>
      </c>
      <c r="G13" s="9">
        <f>SUM(G7:G12)</f>
        <v>0.46967492215894568</v>
      </c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1" t="s">
        <v>13</v>
      </c>
      <c r="C17" s="1"/>
      <c r="D17" s="1"/>
      <c r="E17" s="1"/>
      <c r="F17" s="1"/>
      <c r="G17" s="1"/>
      <c r="H17" s="1"/>
    </row>
    <row r="18" spans="1:8" x14ac:dyDescent="0.25">
      <c r="A18" s="1"/>
      <c r="B18" s="12"/>
      <c r="C18" s="1"/>
      <c r="D18" s="1"/>
      <c r="E18" s="1"/>
      <c r="F18" s="1"/>
      <c r="G18" s="1"/>
      <c r="H18" s="1"/>
    </row>
    <row r="19" spans="1:8" x14ac:dyDescent="0.25">
      <c r="A19" s="1"/>
      <c r="B19" s="13" t="s">
        <v>14</v>
      </c>
      <c r="C19" s="1"/>
      <c r="D19" s="1"/>
      <c r="E19" s="1"/>
      <c r="F19" s="1"/>
      <c r="G19" s="1"/>
      <c r="H19" s="1"/>
    </row>
    <row r="20" spans="1:8" x14ac:dyDescent="0.25">
      <c r="A20" s="1"/>
      <c r="B20" s="12" t="s">
        <v>15</v>
      </c>
      <c r="C20" s="1"/>
      <c r="D20" s="1"/>
      <c r="E20" s="1"/>
      <c r="F20" s="1"/>
      <c r="G20" s="1"/>
      <c r="H20" s="1"/>
    </row>
    <row r="21" spans="1:8" x14ac:dyDescent="0.25">
      <c r="A21" s="1"/>
      <c r="B21" s="13" t="s">
        <v>18</v>
      </c>
      <c r="C21" s="1"/>
      <c r="D21" s="1"/>
      <c r="E21" s="1"/>
      <c r="F21" s="1"/>
      <c r="G21" s="1"/>
      <c r="H21" s="1"/>
    </row>
    <row r="22" spans="1:8" x14ac:dyDescent="0.25">
      <c r="A22" s="1"/>
      <c r="B22" s="12" t="s">
        <v>17</v>
      </c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mdominguez@ARABAT</dc:creator>
  <cp:lastModifiedBy>mdominguez@ARABAT</cp:lastModifiedBy>
  <dcterms:created xsi:type="dcterms:W3CDTF">2024-03-13T12:40:59Z</dcterms:created>
  <dcterms:modified xsi:type="dcterms:W3CDTF">2025-02-18T11:40:19Z</dcterms:modified>
</cp:coreProperties>
</file>